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 activeTab="1"/>
  </bookViews>
  <sheets>
    <sheet name="Geral" sheetId="1" r:id="rId1"/>
    <sheet name="Final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6" i="2" l="1"/>
  <c r="H16" i="2" s="1"/>
  <c r="D16" i="2"/>
  <c r="G16" i="2" s="1"/>
  <c r="F6" i="2"/>
  <c r="H6" i="2" s="1"/>
  <c r="F9" i="2"/>
  <c r="F15" i="2"/>
  <c r="H15" i="2" s="1"/>
  <c r="F10" i="2"/>
  <c r="F14" i="2"/>
  <c r="H14" i="2" s="1"/>
  <c r="F5" i="2"/>
  <c r="F11" i="2"/>
  <c r="F19" i="2"/>
  <c r="F8" i="2"/>
  <c r="F12" i="2"/>
  <c r="H12" i="2" s="1"/>
  <c r="F18" i="2"/>
  <c r="H18" i="2" s="1"/>
  <c r="F13" i="2"/>
  <c r="F17" i="2"/>
  <c r="F7" i="2"/>
  <c r="D6" i="2"/>
  <c r="G6" i="2" s="1"/>
  <c r="D9" i="2"/>
  <c r="D15" i="2"/>
  <c r="G15" i="2" s="1"/>
  <c r="D10" i="2"/>
  <c r="G10" i="2" s="1"/>
  <c r="D14" i="2"/>
  <c r="G14" i="2" s="1"/>
  <c r="D5" i="2"/>
  <c r="D11" i="2"/>
  <c r="G11" i="2" s="1"/>
  <c r="D19" i="2"/>
  <c r="G19" i="2" s="1"/>
  <c r="D8" i="2"/>
  <c r="G8" i="2" s="1"/>
  <c r="D12" i="2"/>
  <c r="D18" i="2"/>
  <c r="G18" i="2" s="1"/>
  <c r="D13" i="2"/>
  <c r="D17" i="2"/>
  <c r="G17" i="2" s="1"/>
  <c r="D7" i="2"/>
  <c r="G7" i="2" s="1"/>
  <c r="H17" i="2"/>
  <c r="H13" i="2"/>
  <c r="G13" i="2"/>
  <c r="G12" i="2"/>
  <c r="H8" i="2"/>
  <c r="H19" i="2"/>
  <c r="H11" i="2"/>
  <c r="H5" i="2"/>
  <c r="G5" i="2"/>
  <c r="H10" i="2"/>
  <c r="H9" i="2"/>
  <c r="G9" i="2"/>
  <c r="H7" i="2"/>
  <c r="H6" i="1"/>
  <c r="H7" i="1"/>
  <c r="J7" i="1" s="1"/>
  <c r="H8" i="1"/>
  <c r="H9" i="1"/>
  <c r="H10" i="1"/>
  <c r="J10" i="1" s="1"/>
  <c r="H5" i="1"/>
  <c r="J5" i="1" s="1"/>
  <c r="F6" i="1"/>
  <c r="F7" i="1"/>
  <c r="F8" i="1"/>
  <c r="F9" i="1"/>
  <c r="F10" i="1"/>
  <c r="F12" i="1"/>
  <c r="I12" i="1" s="1"/>
  <c r="F14" i="1"/>
  <c r="F15" i="1"/>
  <c r="F16" i="1"/>
  <c r="I16" i="1" s="1"/>
  <c r="F17" i="1"/>
  <c r="F18" i="1"/>
  <c r="I18" i="1" s="1"/>
  <c r="F19" i="1"/>
  <c r="F21" i="1"/>
  <c r="F5" i="1"/>
  <c r="I5" i="1" s="1"/>
  <c r="J8" i="1"/>
  <c r="H12" i="1"/>
  <c r="J12" i="1" s="1"/>
  <c r="H14" i="1"/>
  <c r="H15" i="1"/>
  <c r="J15" i="1" s="1"/>
  <c r="H16" i="1"/>
  <c r="J16" i="1" s="1"/>
  <c r="H17" i="1"/>
  <c r="J17" i="1" s="1"/>
  <c r="H18" i="1"/>
  <c r="J18" i="1" s="1"/>
  <c r="H19" i="1"/>
  <c r="J19" i="1" s="1"/>
  <c r="H21" i="1"/>
  <c r="J21" i="1" s="1"/>
  <c r="I7" i="1"/>
  <c r="I9" i="1"/>
  <c r="I15" i="1"/>
  <c r="I17" i="1"/>
  <c r="I19" i="1"/>
  <c r="I21" i="1"/>
  <c r="J14" i="1"/>
  <c r="I14" i="1"/>
  <c r="I10" i="1"/>
  <c r="J9" i="1"/>
  <c r="K9" i="1" s="1"/>
  <c r="I8" i="1"/>
  <c r="J6" i="1"/>
  <c r="K6" i="1" s="1"/>
  <c r="I6" i="1"/>
  <c r="I16" i="2" l="1"/>
  <c r="K21" i="1"/>
  <c r="K8" i="1"/>
  <c r="K5" i="1"/>
  <c r="K7" i="1"/>
  <c r="K19" i="1"/>
  <c r="K10" i="1"/>
  <c r="I18" i="2"/>
  <c r="I11" i="2"/>
  <c r="I15" i="2"/>
  <c r="I19" i="2"/>
  <c r="I13" i="2"/>
  <c r="I7" i="2"/>
  <c r="I10" i="2"/>
  <c r="I9" i="2"/>
  <c r="I14" i="2"/>
  <c r="I6" i="2"/>
  <c r="I17" i="2"/>
  <c r="I5" i="2"/>
  <c r="I12" i="2"/>
  <c r="I8" i="2"/>
  <c r="K18" i="1"/>
  <c r="K17" i="1"/>
  <c r="K16" i="1"/>
  <c r="K15" i="1"/>
  <c r="K14" i="1"/>
  <c r="K12" i="1"/>
</calcChain>
</file>

<file path=xl/sharedStrings.xml><?xml version="1.0" encoding="utf-8"?>
<sst xmlns="http://schemas.openxmlformats.org/spreadsheetml/2006/main" count="105" uniqueCount="45">
  <si>
    <t>Candidato</t>
  </si>
  <si>
    <t>Projeto</t>
  </si>
  <si>
    <t>Recomendado</t>
  </si>
  <si>
    <t>Histórico_MS</t>
  </si>
  <si>
    <t>Histórico corrigido</t>
  </si>
  <si>
    <t>CV corrigido</t>
  </si>
  <si>
    <t>Hist</t>
  </si>
  <si>
    <t xml:space="preserve">Final </t>
  </si>
  <si>
    <t xml:space="preserve">Estão aprovados os candidatos que obtiveram nota final igual ou superior a 7. </t>
  </si>
  <si>
    <t xml:space="preserve">Comissão de Seleção:Márcia Duarte, Gorete Ribeiro de Macêdo, Roberta Targino P. Correia e Camila Gambini. </t>
  </si>
  <si>
    <t>Alfredo José Ferreira da Silva</t>
  </si>
  <si>
    <t>Angélica Belchior Vital</t>
  </si>
  <si>
    <t>Daniel Nobre Nunes da Silva</t>
  </si>
  <si>
    <t>Diogo Rôsembergh da Silva Nóbrega</t>
  </si>
  <si>
    <t>Elisangela Garcia Santos Rodrigues</t>
  </si>
  <si>
    <t>Giselle Kalline Gomes Carvalho</t>
  </si>
  <si>
    <t>Herbert Senzano Lopes</t>
  </si>
  <si>
    <t>Hermano Gomes Fernandes</t>
  </si>
  <si>
    <t>Jacqueline Ferreira Santos Marques</t>
  </si>
  <si>
    <t>Katherine Carrilho de Oliveira</t>
  </si>
  <si>
    <t>Laís Sibaldo Ribeiro</t>
  </si>
  <si>
    <t>Marcell Santana de Deus</t>
  </si>
  <si>
    <t>Millena Cristiane de Medeiros Bezerra Jácome</t>
  </si>
  <si>
    <t>Paula Luciana Rodrigues de Sousa</t>
  </si>
  <si>
    <t>Viviane Hiromi Uchida</t>
  </si>
  <si>
    <t>CV</t>
  </si>
  <si>
    <t>Pontuação CV</t>
  </si>
  <si>
    <t>Camila Pacelly Brandão de Araújo</t>
  </si>
  <si>
    <t>DESCLASSIFICADO</t>
  </si>
  <si>
    <t>Maior histórico</t>
  </si>
  <si>
    <t>Maior CV</t>
  </si>
  <si>
    <t>Os candidatos que não comprovaram a defesa de qualificação do mestrado até a data limite da inscrição do processo seletivo (30 nov 2014) foram desclassificados.</t>
  </si>
  <si>
    <t>cel E9</t>
  </si>
  <si>
    <t>cel g6</t>
  </si>
  <si>
    <t>Erineia da Silva Santos*</t>
  </si>
  <si>
    <t>*Não apresentou documentação adequda exigida no Edital do Processo Seletivo.</t>
  </si>
  <si>
    <t>Desclassificada</t>
  </si>
  <si>
    <t>Desclassificado</t>
  </si>
  <si>
    <t>RESULTADO PROCESSO SELETIVO DOUTORADO 2015.1</t>
  </si>
  <si>
    <t>Millena Cristiane de M. B. Jácome</t>
  </si>
  <si>
    <t>Erineia da Silva Santos</t>
  </si>
  <si>
    <t>Herbert Senzano Lopes*</t>
  </si>
  <si>
    <t>Paula Luciana Rodrigues de Sousa*</t>
  </si>
  <si>
    <t>*Os candidatos que não comprovaram a defesa de qualificação do mestrado até sua inscrição do processo seletivo foram desclassificados.</t>
  </si>
  <si>
    <t>Histórico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</si>
</sst>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2" fontId="3" fillId="3" borderId="0" xfId="0" applyNumberFormat="1" applyFont="1" applyFill="1" applyAlignment="1">
      <alignment horizontal="center" wrapText="1"/>
    </xf>
    <xf numFmtId="2" fontId="0" fillId="3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 wrapText="1"/>
    </xf>
    <xf numFmtId="2" fontId="0" fillId="4" borderId="0" xfId="0" applyNumberForma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2" fontId="4" fillId="0" borderId="0" xfId="0" applyNumberFormat="1" applyFont="1" applyAlignment="1">
      <alignment horizontal="center"/>
    </xf>
    <xf numFmtId="0" fontId="0" fillId="0" borderId="0" xfId="0" applyFill="1"/>
    <xf numFmtId="0" fontId="4" fillId="0" borderId="0" xfId="0" applyFont="1" applyFill="1"/>
    <xf numFmtId="2" fontId="0" fillId="0" borderId="0" xfId="0" applyNumberForma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C1" workbookViewId="0">
      <selection activeCell="C4" sqref="C4:K22"/>
    </sheetView>
  </sheetViews>
  <sheetFormatPr defaultRowHeight="15" x14ac:dyDescent="0.25"/>
  <cols>
    <col min="3" max="3" width="43.42578125" customWidth="1"/>
    <col min="4" max="4" width="17" customWidth="1"/>
    <col min="5" max="5" width="13.85546875" style="3" customWidth="1"/>
    <col min="6" max="6" width="12.42578125" style="4" customWidth="1"/>
    <col min="7" max="7" width="11.5703125" style="3" customWidth="1"/>
    <col min="8" max="8" width="9.140625" style="4"/>
    <col min="9" max="10" width="9.140625" style="5"/>
    <col min="11" max="11" width="9.140625" style="8"/>
  </cols>
  <sheetData>
    <row r="1" spans="1:11" x14ac:dyDescent="0.25">
      <c r="D1" s="18" t="s">
        <v>29</v>
      </c>
      <c r="E1" s="19">
        <v>10</v>
      </c>
      <c r="F1" s="4" t="s">
        <v>32</v>
      </c>
    </row>
    <row r="2" spans="1:11" x14ac:dyDescent="0.25">
      <c r="D2" s="16" t="s">
        <v>30</v>
      </c>
      <c r="E2" s="17">
        <v>26.5</v>
      </c>
      <c r="F2" s="27" t="s">
        <v>33</v>
      </c>
      <c r="G2" s="10"/>
      <c r="H2" s="9"/>
    </row>
    <row r="4" spans="1:11" ht="30" x14ac:dyDescent="0.25">
      <c r="C4" s="1" t="s">
        <v>0</v>
      </c>
      <c r="D4" s="5" t="s">
        <v>1</v>
      </c>
      <c r="E4" s="5" t="s">
        <v>3</v>
      </c>
      <c r="F4" s="22" t="s">
        <v>4</v>
      </c>
      <c r="G4" s="6" t="s">
        <v>26</v>
      </c>
      <c r="H4" s="20" t="s">
        <v>5</v>
      </c>
      <c r="I4" s="5" t="s">
        <v>6</v>
      </c>
      <c r="J4" s="5" t="s">
        <v>25</v>
      </c>
      <c r="K4" s="24" t="s">
        <v>7</v>
      </c>
    </row>
    <row r="5" spans="1:11" x14ac:dyDescent="0.25">
      <c r="C5" t="s">
        <v>10</v>
      </c>
      <c r="D5" s="2" t="s">
        <v>2</v>
      </c>
      <c r="E5" s="4">
        <v>8.3000000000000007</v>
      </c>
      <c r="F5" s="23">
        <f>E5/$E$1</f>
        <v>0.83000000000000007</v>
      </c>
      <c r="G5" s="4">
        <v>24.5</v>
      </c>
      <c r="H5" s="21">
        <f>G5/$E$2</f>
        <v>0.92452830188679247</v>
      </c>
      <c r="I5" s="7">
        <f>(0.5*F5)</f>
        <v>0.41500000000000004</v>
      </c>
      <c r="J5" s="7">
        <f>0.5*H5</f>
        <v>0.46226415094339623</v>
      </c>
      <c r="K5" s="24">
        <f>(I5+J5)*10</f>
        <v>8.7726415094339636</v>
      </c>
    </row>
    <row r="6" spans="1:11" x14ac:dyDescent="0.25">
      <c r="C6" t="s">
        <v>11</v>
      </c>
      <c r="D6" s="2" t="s">
        <v>2</v>
      </c>
      <c r="E6" s="4">
        <v>9.15</v>
      </c>
      <c r="F6" s="23">
        <f t="shared" ref="F6:F21" si="0">E6/$E$1</f>
        <v>0.91500000000000004</v>
      </c>
      <c r="G6" s="4">
        <v>26.5</v>
      </c>
      <c r="H6" s="21">
        <f t="shared" ref="H6:H10" si="1">G6/$E$2</f>
        <v>1</v>
      </c>
      <c r="I6" s="7">
        <f t="shared" ref="I6:I21" si="2">(0.5*F6)</f>
        <v>0.45750000000000002</v>
      </c>
      <c r="J6" s="7">
        <f t="shared" ref="J6:J21" si="3">0.5*H6</f>
        <v>0.5</v>
      </c>
      <c r="K6" s="24">
        <f t="shared" ref="K6:K21" si="4">(I6+J6)*10</f>
        <v>9.5749999999999993</v>
      </c>
    </row>
    <row r="7" spans="1:11" x14ac:dyDescent="0.25">
      <c r="C7" t="s">
        <v>27</v>
      </c>
      <c r="D7" s="2" t="s">
        <v>2</v>
      </c>
      <c r="E7" s="4">
        <v>9.0399999999999991</v>
      </c>
      <c r="F7" s="23">
        <f t="shared" si="0"/>
        <v>0.90399999999999991</v>
      </c>
      <c r="G7" s="4">
        <v>21</v>
      </c>
      <c r="H7" s="21">
        <f t="shared" si="1"/>
        <v>0.79245283018867929</v>
      </c>
      <c r="I7" s="7">
        <f t="shared" si="2"/>
        <v>0.45199999999999996</v>
      </c>
      <c r="J7" s="7">
        <f t="shared" si="3"/>
        <v>0.39622641509433965</v>
      </c>
      <c r="K7" s="24">
        <f t="shared" si="4"/>
        <v>8.4822641509433954</v>
      </c>
    </row>
    <row r="8" spans="1:11" x14ac:dyDescent="0.25">
      <c r="C8" t="s">
        <v>12</v>
      </c>
      <c r="D8" s="2" t="s">
        <v>2</v>
      </c>
      <c r="E8" s="4">
        <v>9</v>
      </c>
      <c r="F8" s="23">
        <f t="shared" si="0"/>
        <v>0.9</v>
      </c>
      <c r="G8" s="26">
        <v>13</v>
      </c>
      <c r="H8" s="21">
        <f t="shared" si="1"/>
        <v>0.49056603773584906</v>
      </c>
      <c r="I8" s="7">
        <f t="shared" si="2"/>
        <v>0.45</v>
      </c>
      <c r="J8" s="7">
        <f t="shared" si="3"/>
        <v>0.24528301886792453</v>
      </c>
      <c r="K8" s="24">
        <f t="shared" si="4"/>
        <v>6.9528301886792452</v>
      </c>
    </row>
    <row r="9" spans="1:11" x14ac:dyDescent="0.25">
      <c r="C9" t="s">
        <v>13</v>
      </c>
      <c r="D9" s="2" t="s">
        <v>2</v>
      </c>
      <c r="E9" s="4">
        <v>10</v>
      </c>
      <c r="F9" s="23">
        <f t="shared" si="0"/>
        <v>1</v>
      </c>
      <c r="G9" s="4">
        <v>21</v>
      </c>
      <c r="H9" s="21">
        <f t="shared" si="1"/>
        <v>0.79245283018867929</v>
      </c>
      <c r="I9" s="7">
        <f t="shared" si="2"/>
        <v>0.5</v>
      </c>
      <c r="J9" s="7">
        <f t="shared" si="3"/>
        <v>0.39622641509433965</v>
      </c>
      <c r="K9" s="24">
        <f t="shared" si="4"/>
        <v>8.9622641509433958</v>
      </c>
    </row>
    <row r="10" spans="1:11" x14ac:dyDescent="0.25">
      <c r="C10" t="s">
        <v>14</v>
      </c>
      <c r="D10" s="2" t="s">
        <v>2</v>
      </c>
      <c r="E10" s="4">
        <v>8.2200000000000006</v>
      </c>
      <c r="F10" s="23">
        <f t="shared" si="0"/>
        <v>0.82200000000000006</v>
      </c>
      <c r="G10" s="4">
        <v>7.5</v>
      </c>
      <c r="H10" s="21">
        <f t="shared" si="1"/>
        <v>0.28301886792452829</v>
      </c>
      <c r="I10" s="7">
        <f t="shared" si="2"/>
        <v>0.41100000000000003</v>
      </c>
      <c r="J10" s="7">
        <f t="shared" si="3"/>
        <v>0.14150943396226415</v>
      </c>
      <c r="K10" s="24">
        <f t="shared" si="4"/>
        <v>5.5250943396226413</v>
      </c>
    </row>
    <row r="11" spans="1:11" x14ac:dyDescent="0.25">
      <c r="A11" s="12" t="s">
        <v>28</v>
      </c>
      <c r="B11" s="12"/>
      <c r="C11" s="12" t="s">
        <v>34</v>
      </c>
      <c r="D11" s="13" t="s">
        <v>2</v>
      </c>
      <c r="E11" s="11"/>
      <c r="F11" s="23"/>
      <c r="G11" s="11"/>
      <c r="H11" s="11"/>
      <c r="I11" s="14"/>
      <c r="J11" s="14"/>
      <c r="K11" s="15"/>
    </row>
    <row r="12" spans="1:11" x14ac:dyDescent="0.25">
      <c r="C12" t="s">
        <v>15</v>
      </c>
      <c r="D12" s="2" t="s">
        <v>2</v>
      </c>
      <c r="E12" s="4">
        <v>9.66</v>
      </c>
      <c r="F12" s="23">
        <f t="shared" si="0"/>
        <v>0.96599999999999997</v>
      </c>
      <c r="G12" s="4">
        <v>23</v>
      </c>
      <c r="H12" s="21">
        <f t="shared" ref="H12:H21" si="5">G12/$E$2</f>
        <v>0.86792452830188682</v>
      </c>
      <c r="I12" s="7">
        <f t="shared" si="2"/>
        <v>0.48299999999999998</v>
      </c>
      <c r="J12" s="7">
        <f t="shared" si="3"/>
        <v>0.43396226415094341</v>
      </c>
      <c r="K12" s="24">
        <f t="shared" si="4"/>
        <v>9.1696226415094344</v>
      </c>
    </row>
    <row r="13" spans="1:11" x14ac:dyDescent="0.25">
      <c r="A13" s="12" t="s">
        <v>28</v>
      </c>
      <c r="B13" s="12"/>
      <c r="C13" s="12" t="s">
        <v>16</v>
      </c>
      <c r="D13" s="13" t="s">
        <v>2</v>
      </c>
      <c r="E13" s="11"/>
      <c r="F13" s="23"/>
      <c r="G13" s="11"/>
      <c r="H13" s="11"/>
      <c r="I13" s="14"/>
      <c r="J13" s="14"/>
      <c r="K13" s="15"/>
    </row>
    <row r="14" spans="1:11" x14ac:dyDescent="0.25">
      <c r="C14" t="s">
        <v>17</v>
      </c>
      <c r="D14" s="2" t="s">
        <v>2</v>
      </c>
      <c r="E14" s="4">
        <v>7.3</v>
      </c>
      <c r="F14" s="23">
        <f t="shared" si="0"/>
        <v>0.73</v>
      </c>
      <c r="G14" s="4">
        <v>22</v>
      </c>
      <c r="H14" s="21">
        <f t="shared" si="5"/>
        <v>0.83018867924528306</v>
      </c>
      <c r="I14" s="7">
        <f t="shared" si="2"/>
        <v>0.36499999999999999</v>
      </c>
      <c r="J14" s="7">
        <f t="shared" si="3"/>
        <v>0.41509433962264153</v>
      </c>
      <c r="K14" s="24">
        <f t="shared" si="4"/>
        <v>7.8009433962264154</v>
      </c>
    </row>
    <row r="15" spans="1:11" x14ac:dyDescent="0.25">
      <c r="C15" t="s">
        <v>18</v>
      </c>
      <c r="D15" s="2" t="s">
        <v>2</v>
      </c>
      <c r="E15" s="4">
        <v>8</v>
      </c>
      <c r="F15" s="23">
        <f t="shared" si="0"/>
        <v>0.8</v>
      </c>
      <c r="G15" s="4">
        <v>6.5</v>
      </c>
      <c r="H15" s="21">
        <f t="shared" si="5"/>
        <v>0.24528301886792453</v>
      </c>
      <c r="I15" s="7">
        <f t="shared" si="2"/>
        <v>0.4</v>
      </c>
      <c r="J15" s="7">
        <f t="shared" si="3"/>
        <v>0.12264150943396226</v>
      </c>
      <c r="K15" s="24">
        <f t="shared" si="4"/>
        <v>5.2264150943396226</v>
      </c>
    </row>
    <row r="16" spans="1:11" x14ac:dyDescent="0.25">
      <c r="C16" t="s">
        <v>19</v>
      </c>
      <c r="D16" s="2" t="s">
        <v>2</v>
      </c>
      <c r="E16" s="4">
        <v>9.1</v>
      </c>
      <c r="F16" s="23">
        <f t="shared" si="0"/>
        <v>0.90999999999999992</v>
      </c>
      <c r="G16" s="4">
        <v>22</v>
      </c>
      <c r="H16" s="21">
        <f t="shared" si="5"/>
        <v>0.83018867924528306</v>
      </c>
      <c r="I16" s="7">
        <f t="shared" si="2"/>
        <v>0.45499999999999996</v>
      </c>
      <c r="J16" s="7">
        <f t="shared" si="3"/>
        <v>0.41509433962264153</v>
      </c>
      <c r="K16" s="24">
        <f t="shared" si="4"/>
        <v>8.700943396226414</v>
      </c>
    </row>
    <row r="17" spans="1:11" x14ac:dyDescent="0.25">
      <c r="C17" t="s">
        <v>20</v>
      </c>
      <c r="D17" s="2" t="s">
        <v>2</v>
      </c>
      <c r="E17" s="3">
        <v>9.6</v>
      </c>
      <c r="F17" s="23">
        <f t="shared" si="0"/>
        <v>0.96</v>
      </c>
      <c r="G17" s="4">
        <v>15.5</v>
      </c>
      <c r="H17" s="21">
        <f t="shared" si="5"/>
        <v>0.58490566037735847</v>
      </c>
      <c r="I17" s="7">
        <f t="shared" si="2"/>
        <v>0.48</v>
      </c>
      <c r="J17" s="7">
        <f t="shared" si="3"/>
        <v>0.29245283018867924</v>
      </c>
      <c r="K17" s="24">
        <f t="shared" si="4"/>
        <v>7.7245283018867923</v>
      </c>
    </row>
    <row r="18" spans="1:11" x14ac:dyDescent="0.25">
      <c r="C18" t="s">
        <v>21</v>
      </c>
      <c r="D18" s="2" t="s">
        <v>2</v>
      </c>
      <c r="E18" s="27">
        <v>9.3000000000000007</v>
      </c>
      <c r="F18" s="23">
        <f t="shared" si="0"/>
        <v>0.93</v>
      </c>
      <c r="G18" s="27">
        <v>11</v>
      </c>
      <c r="H18" s="21">
        <f t="shared" si="5"/>
        <v>0.41509433962264153</v>
      </c>
      <c r="I18" s="7">
        <f t="shared" si="2"/>
        <v>0.46500000000000002</v>
      </c>
      <c r="J18" s="7">
        <f t="shared" si="3"/>
        <v>0.20754716981132076</v>
      </c>
      <c r="K18" s="24">
        <f t="shared" si="4"/>
        <v>6.7254716981132079</v>
      </c>
    </row>
    <row r="19" spans="1:11" x14ac:dyDescent="0.25">
      <c r="C19" t="s">
        <v>22</v>
      </c>
      <c r="D19" s="2" t="s">
        <v>2</v>
      </c>
      <c r="E19" s="3">
        <v>7.44</v>
      </c>
      <c r="F19" s="23">
        <f t="shared" si="0"/>
        <v>0.74399999999999999</v>
      </c>
      <c r="G19" s="4">
        <v>20</v>
      </c>
      <c r="H19" s="21">
        <f t="shared" si="5"/>
        <v>0.75471698113207553</v>
      </c>
      <c r="I19" s="7">
        <f t="shared" si="2"/>
        <v>0.372</v>
      </c>
      <c r="J19" s="7">
        <f t="shared" si="3"/>
        <v>0.37735849056603776</v>
      </c>
      <c r="K19" s="24">
        <f t="shared" si="4"/>
        <v>7.4935849056603772</v>
      </c>
    </row>
    <row r="20" spans="1:11" x14ac:dyDescent="0.25">
      <c r="A20" s="12" t="s">
        <v>28</v>
      </c>
      <c r="B20" s="12"/>
      <c r="C20" s="12" t="s">
        <v>23</v>
      </c>
      <c r="D20" s="13" t="s">
        <v>2</v>
      </c>
      <c r="E20" s="25"/>
      <c r="F20" s="23"/>
      <c r="G20" s="11"/>
      <c r="H20" s="11"/>
      <c r="I20" s="14"/>
      <c r="J20" s="14"/>
      <c r="K20" s="15"/>
    </row>
    <row r="21" spans="1:11" x14ac:dyDescent="0.25">
      <c r="C21" t="s">
        <v>24</v>
      </c>
      <c r="D21" s="2" t="s">
        <v>2</v>
      </c>
      <c r="E21" s="3">
        <v>8.08</v>
      </c>
      <c r="F21" s="23">
        <f t="shared" si="0"/>
        <v>0.80800000000000005</v>
      </c>
      <c r="G21" s="4">
        <v>15</v>
      </c>
      <c r="H21" s="21">
        <f t="shared" si="5"/>
        <v>0.56603773584905659</v>
      </c>
      <c r="I21" s="7">
        <f t="shared" si="2"/>
        <v>0.40400000000000003</v>
      </c>
      <c r="J21" s="7">
        <f t="shared" si="3"/>
        <v>0.28301886792452829</v>
      </c>
      <c r="K21" s="24">
        <f t="shared" si="4"/>
        <v>6.8701886792452838</v>
      </c>
    </row>
    <row r="23" spans="1:11" x14ac:dyDescent="0.25">
      <c r="C23" t="s">
        <v>8</v>
      </c>
    </row>
    <row r="24" spans="1:11" x14ac:dyDescent="0.25">
      <c r="C24" t="s">
        <v>31</v>
      </c>
    </row>
    <row r="25" spans="1:11" x14ac:dyDescent="0.25">
      <c r="C25" t="s">
        <v>35</v>
      </c>
    </row>
    <row r="26" spans="1:11" x14ac:dyDescent="0.25">
      <c r="C26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G5" sqref="G5"/>
    </sheetView>
  </sheetViews>
  <sheetFormatPr defaultRowHeight="15" x14ac:dyDescent="0.25"/>
  <cols>
    <col min="1" max="1" width="33.5703125" customWidth="1"/>
    <col min="2" max="2" width="14.5703125" customWidth="1"/>
    <col min="3" max="3" width="14.42578125" customWidth="1"/>
    <col min="4" max="4" width="13" customWidth="1"/>
    <col min="5" max="5" width="12.5703125" customWidth="1"/>
  </cols>
  <sheetData>
    <row r="1" spans="1:11" x14ac:dyDescent="0.25">
      <c r="A1" s="34"/>
      <c r="B1" s="35" t="s">
        <v>29</v>
      </c>
      <c r="C1" s="36">
        <v>9.68</v>
      </c>
      <c r="D1" s="37" t="s">
        <v>32</v>
      </c>
      <c r="E1" s="33"/>
      <c r="F1" s="30"/>
      <c r="G1" s="38"/>
      <c r="H1" s="38"/>
      <c r="I1" s="32"/>
    </row>
    <row r="2" spans="1:11" x14ac:dyDescent="0.25">
      <c r="A2" s="34"/>
      <c r="B2" s="35" t="s">
        <v>30</v>
      </c>
      <c r="C2" s="36">
        <v>26.5</v>
      </c>
      <c r="D2" s="37" t="s">
        <v>33</v>
      </c>
      <c r="E2" s="39"/>
      <c r="F2" s="40"/>
      <c r="G2" s="38"/>
      <c r="H2" s="38"/>
      <c r="I2" s="32"/>
      <c r="J2" s="5"/>
      <c r="K2" s="5"/>
    </row>
    <row r="3" spans="1:11" x14ac:dyDescent="0.25">
      <c r="B3" s="44"/>
      <c r="C3" s="33" t="s">
        <v>38</v>
      </c>
      <c r="D3" s="30"/>
      <c r="E3" s="33"/>
      <c r="F3" s="30"/>
      <c r="G3" s="38"/>
      <c r="H3" s="38"/>
      <c r="I3" s="32"/>
      <c r="J3" s="7"/>
      <c r="K3" s="7"/>
    </row>
    <row r="4" spans="1:11" ht="30" x14ac:dyDescent="0.25">
      <c r="A4" s="1" t="s">
        <v>0</v>
      </c>
      <c r="B4" s="38" t="s">
        <v>1</v>
      </c>
      <c r="C4" s="38" t="s">
        <v>44</v>
      </c>
      <c r="D4" s="41" t="s">
        <v>4</v>
      </c>
      <c r="E4" s="42" t="s">
        <v>26</v>
      </c>
      <c r="F4" s="41" t="s">
        <v>5</v>
      </c>
      <c r="G4" s="38" t="s">
        <v>6</v>
      </c>
      <c r="H4" s="38" t="s">
        <v>25</v>
      </c>
      <c r="I4" s="32" t="s">
        <v>7</v>
      </c>
      <c r="J4" s="7"/>
      <c r="K4" s="7"/>
    </row>
    <row r="5" spans="1:11" x14ac:dyDescent="0.25">
      <c r="A5" t="s">
        <v>15</v>
      </c>
      <c r="B5" s="29" t="s">
        <v>2</v>
      </c>
      <c r="C5" s="30">
        <v>9.66</v>
      </c>
      <c r="D5" s="30">
        <f>C5/$C$1</f>
        <v>0.99793388429752072</v>
      </c>
      <c r="E5" s="30">
        <v>23</v>
      </c>
      <c r="F5" s="30">
        <f>E5/$C$2</f>
        <v>0.86792452830188682</v>
      </c>
      <c r="G5" s="31">
        <f>(0.5*D5)</f>
        <v>0.49896694214876036</v>
      </c>
      <c r="H5" s="31">
        <f>0.5*F5</f>
        <v>0.43396226415094341</v>
      </c>
      <c r="I5" s="31">
        <f>(G5+H5)*10</f>
        <v>9.3292920629970375</v>
      </c>
      <c r="J5" s="7"/>
      <c r="K5" s="7"/>
    </row>
    <row r="6" spans="1:11" x14ac:dyDescent="0.25">
      <c r="A6" t="s">
        <v>11</v>
      </c>
      <c r="B6" s="29" t="s">
        <v>2</v>
      </c>
      <c r="C6" s="30">
        <v>8.24</v>
      </c>
      <c r="D6" s="30">
        <f t="shared" ref="D6:D18" si="0">C6/$C$1</f>
        <v>0.85123966942148765</v>
      </c>
      <c r="E6" s="30">
        <v>26.5</v>
      </c>
      <c r="F6" s="30">
        <f t="shared" ref="F6:F18" si="1">E6/$C$2</f>
        <v>1</v>
      </c>
      <c r="G6" s="31">
        <f t="shared" ref="G6:G18" si="2">(0.5*D6)</f>
        <v>0.42561983471074383</v>
      </c>
      <c r="H6" s="31">
        <f t="shared" ref="H6:H18" si="3">0.5*F6</f>
        <v>0.5</v>
      </c>
      <c r="I6" s="31">
        <f t="shared" ref="I6:I18" si="4">(G6+H6)*10</f>
        <v>9.2561983471074392</v>
      </c>
      <c r="J6" s="7"/>
      <c r="K6" s="7"/>
    </row>
    <row r="7" spans="1:11" x14ac:dyDescent="0.25">
      <c r="A7" t="s">
        <v>10</v>
      </c>
      <c r="B7" s="29" t="s">
        <v>2</v>
      </c>
      <c r="C7" s="30">
        <v>8.33</v>
      </c>
      <c r="D7" s="30">
        <f>C7/$C$1</f>
        <v>0.86053719008264462</v>
      </c>
      <c r="E7" s="30">
        <v>24.5</v>
      </c>
      <c r="F7" s="30">
        <f>E7/$C$2</f>
        <v>0.92452830188679247</v>
      </c>
      <c r="G7" s="31">
        <f>(0.5*D7)</f>
        <v>0.43026859504132231</v>
      </c>
      <c r="H7" s="31">
        <f>0.5*F7</f>
        <v>0.46226415094339623</v>
      </c>
      <c r="I7" s="31">
        <f>(G7+H7)*10</f>
        <v>8.9253274598471855</v>
      </c>
      <c r="J7" s="7"/>
      <c r="K7" s="7"/>
    </row>
    <row r="8" spans="1:11" x14ac:dyDescent="0.25">
      <c r="A8" t="s">
        <v>19</v>
      </c>
      <c r="B8" s="29" t="s">
        <v>2</v>
      </c>
      <c r="C8" s="30">
        <v>9.14</v>
      </c>
      <c r="D8" s="30">
        <f>C8/$C$1</f>
        <v>0.94421487603305798</v>
      </c>
      <c r="E8" s="30">
        <v>22</v>
      </c>
      <c r="F8" s="30">
        <f>E8/$C$2</f>
        <v>0.83018867924528306</v>
      </c>
      <c r="G8" s="31">
        <f>(0.5*D8)</f>
        <v>0.47210743801652899</v>
      </c>
      <c r="H8" s="31">
        <f>0.5*F8</f>
        <v>0.41509433962264153</v>
      </c>
      <c r="I8" s="31">
        <f>(G8+H8)*10</f>
        <v>8.8720177763917043</v>
      </c>
      <c r="J8" s="7"/>
      <c r="K8" s="7"/>
    </row>
    <row r="9" spans="1:11" x14ac:dyDescent="0.25">
      <c r="A9" t="s">
        <v>27</v>
      </c>
      <c r="B9" s="29" t="s">
        <v>2</v>
      </c>
      <c r="C9" s="30">
        <v>9.0399999999999991</v>
      </c>
      <c r="D9" s="30">
        <f>C9/$C$1</f>
        <v>0.93388429752066104</v>
      </c>
      <c r="E9" s="30">
        <v>21</v>
      </c>
      <c r="F9" s="30">
        <f>E9/$C$2</f>
        <v>0.79245283018867929</v>
      </c>
      <c r="G9" s="31">
        <f>(0.5*D9)</f>
        <v>0.46694214876033052</v>
      </c>
      <c r="H9" s="31">
        <f>0.5*F9</f>
        <v>0.39622641509433965</v>
      </c>
      <c r="I9" s="31">
        <f>(G9+H9)*10</f>
        <v>8.6316856385467027</v>
      </c>
      <c r="J9" s="7"/>
      <c r="K9" s="7"/>
    </row>
    <row r="10" spans="1:11" x14ac:dyDescent="0.25">
      <c r="A10" t="s">
        <v>13</v>
      </c>
      <c r="B10" s="29" t="s">
        <v>2</v>
      </c>
      <c r="C10" s="30">
        <v>9</v>
      </c>
      <c r="D10" s="30">
        <f>C10/$C$1</f>
        <v>0.92975206611570249</v>
      </c>
      <c r="E10" s="30">
        <v>21</v>
      </c>
      <c r="F10" s="30">
        <f>E10/$C$2</f>
        <v>0.79245283018867929</v>
      </c>
      <c r="G10" s="31">
        <f>(0.5*D10)</f>
        <v>0.46487603305785125</v>
      </c>
      <c r="H10" s="31">
        <f>0.5*F10</f>
        <v>0.39622641509433965</v>
      </c>
      <c r="I10" s="31">
        <f>(G10+H10)*10</f>
        <v>8.611024481521909</v>
      </c>
      <c r="J10" s="7"/>
      <c r="K10" s="7"/>
    </row>
    <row r="11" spans="1:11" x14ac:dyDescent="0.25">
      <c r="A11" t="s">
        <v>17</v>
      </c>
      <c r="B11" s="29" t="s">
        <v>2</v>
      </c>
      <c r="C11" s="30">
        <v>7.33</v>
      </c>
      <c r="D11" s="30">
        <f t="shared" si="0"/>
        <v>0.75723140495867769</v>
      </c>
      <c r="E11" s="30">
        <v>22</v>
      </c>
      <c r="F11" s="30">
        <f t="shared" si="1"/>
        <v>0.83018867924528306</v>
      </c>
      <c r="G11" s="31">
        <f t="shared" si="2"/>
        <v>0.37861570247933884</v>
      </c>
      <c r="H11" s="31">
        <f t="shared" si="3"/>
        <v>0.41509433962264153</v>
      </c>
      <c r="I11" s="31">
        <f t="shared" si="4"/>
        <v>7.937100421019804</v>
      </c>
      <c r="J11" s="7"/>
      <c r="K11" s="7"/>
    </row>
    <row r="12" spans="1:11" x14ac:dyDescent="0.25">
      <c r="A12" t="s">
        <v>20</v>
      </c>
      <c r="B12" s="29" t="s">
        <v>2</v>
      </c>
      <c r="C12" s="30">
        <v>9.68</v>
      </c>
      <c r="D12" s="30">
        <f t="shared" si="0"/>
        <v>1</v>
      </c>
      <c r="E12" s="30">
        <v>15.5</v>
      </c>
      <c r="F12" s="30">
        <f t="shared" si="1"/>
        <v>0.58490566037735847</v>
      </c>
      <c r="G12" s="31">
        <f t="shared" si="2"/>
        <v>0.5</v>
      </c>
      <c r="H12" s="31">
        <f t="shared" si="3"/>
        <v>0.29245283018867924</v>
      </c>
      <c r="I12" s="31">
        <f t="shared" si="4"/>
        <v>7.9245283018867934</v>
      </c>
    </row>
    <row r="13" spans="1:11" x14ac:dyDescent="0.25">
      <c r="A13" t="s">
        <v>39</v>
      </c>
      <c r="B13" s="29" t="s">
        <v>2</v>
      </c>
      <c r="C13" s="30">
        <v>7.44</v>
      </c>
      <c r="D13" s="30">
        <f t="shared" si="0"/>
        <v>0.76859504132231415</v>
      </c>
      <c r="E13" s="30">
        <v>20</v>
      </c>
      <c r="F13" s="30">
        <f t="shared" si="1"/>
        <v>0.75471698113207553</v>
      </c>
      <c r="G13" s="31">
        <f t="shared" si="2"/>
        <v>0.38429752066115708</v>
      </c>
      <c r="H13" s="31">
        <f t="shared" si="3"/>
        <v>0.37735849056603776</v>
      </c>
      <c r="I13" s="31">
        <f t="shared" si="4"/>
        <v>7.616560112271948</v>
      </c>
    </row>
    <row r="14" spans="1:11" x14ac:dyDescent="0.25">
      <c r="A14" t="s">
        <v>14</v>
      </c>
      <c r="B14" s="29" t="s">
        <v>2</v>
      </c>
      <c r="C14" s="30">
        <v>7.4</v>
      </c>
      <c r="D14" s="30">
        <f>C14/$C$1</f>
        <v>0.76446280991735538</v>
      </c>
      <c r="E14" s="30">
        <v>18.5</v>
      </c>
      <c r="F14" s="30">
        <f>E14/$C$2</f>
        <v>0.69811320754716977</v>
      </c>
      <c r="G14" s="31">
        <f>(0.5*D14)</f>
        <v>0.38223140495867769</v>
      </c>
      <c r="H14" s="31">
        <f>0.5*F14</f>
        <v>0.34905660377358488</v>
      </c>
      <c r="I14" s="31">
        <f>(G14+H14)*10</f>
        <v>7.3128800873226263</v>
      </c>
    </row>
    <row r="15" spans="1:11" x14ac:dyDescent="0.25">
      <c r="A15" t="s">
        <v>12</v>
      </c>
      <c r="B15" s="29" t="s">
        <v>2</v>
      </c>
      <c r="C15" s="30">
        <v>9</v>
      </c>
      <c r="D15" s="30">
        <f>C15/$C$1</f>
        <v>0.92975206611570249</v>
      </c>
      <c r="E15" s="26">
        <v>13</v>
      </c>
      <c r="F15" s="30">
        <f>E15/$C$2</f>
        <v>0.49056603773584906</v>
      </c>
      <c r="G15" s="31">
        <f>(0.5*D15)</f>
        <v>0.46487603305785125</v>
      </c>
      <c r="H15" s="31">
        <f>0.5*F15</f>
        <v>0.24528301886792453</v>
      </c>
      <c r="I15" s="31">
        <f>(G15+H15)*10</f>
        <v>7.1015905192577575</v>
      </c>
    </row>
    <row r="16" spans="1:11" x14ac:dyDescent="0.25">
      <c r="A16" s="28" t="s">
        <v>40</v>
      </c>
      <c r="B16" s="29" t="s">
        <v>2</v>
      </c>
      <c r="C16" s="33">
        <v>7.69</v>
      </c>
      <c r="D16" s="30">
        <f>C16/$C$1</f>
        <v>0.79442148760330589</v>
      </c>
      <c r="E16" s="30">
        <v>16.5</v>
      </c>
      <c r="F16" s="30">
        <f>E16/$C$2</f>
        <v>0.62264150943396224</v>
      </c>
      <c r="G16" s="31">
        <f>(0.5*D16)</f>
        <v>0.39721074380165294</v>
      </c>
      <c r="H16" s="31">
        <f>0.5*F16</f>
        <v>0.31132075471698112</v>
      </c>
      <c r="I16" s="31">
        <f>(G16+H16)*10</f>
        <v>7.0853149851863408</v>
      </c>
    </row>
    <row r="17" spans="1:11" x14ac:dyDescent="0.25">
      <c r="A17" t="s">
        <v>24</v>
      </c>
      <c r="B17" s="29" t="s">
        <v>2</v>
      </c>
      <c r="C17" s="30">
        <v>8.08</v>
      </c>
      <c r="D17" s="30">
        <f t="shared" si="0"/>
        <v>0.83471074380165289</v>
      </c>
      <c r="E17" s="30">
        <v>15</v>
      </c>
      <c r="F17" s="30">
        <f t="shared" si="1"/>
        <v>0.56603773584905659</v>
      </c>
      <c r="G17" s="31">
        <f t="shared" si="2"/>
        <v>0.41735537190082644</v>
      </c>
      <c r="H17" s="31">
        <f t="shared" si="3"/>
        <v>0.28301886792452829</v>
      </c>
      <c r="I17" s="31">
        <f t="shared" si="4"/>
        <v>7.0037423982535474</v>
      </c>
    </row>
    <row r="18" spans="1:11" x14ac:dyDescent="0.25">
      <c r="A18" t="s">
        <v>21</v>
      </c>
      <c r="B18" s="29" t="s">
        <v>2</v>
      </c>
      <c r="C18" s="43">
        <v>9.33</v>
      </c>
      <c r="D18" s="30">
        <f t="shared" si="0"/>
        <v>0.96384297520661155</v>
      </c>
      <c r="E18" s="43">
        <v>11</v>
      </c>
      <c r="F18" s="30">
        <f t="shared" si="1"/>
        <v>0.41509433962264153</v>
      </c>
      <c r="G18" s="31">
        <f t="shared" si="2"/>
        <v>0.48192148760330578</v>
      </c>
      <c r="H18" s="31">
        <f t="shared" si="3"/>
        <v>0.20754716981132076</v>
      </c>
      <c r="I18" s="31">
        <f t="shared" si="4"/>
        <v>6.8946865741462648</v>
      </c>
    </row>
    <row r="19" spans="1:11" x14ac:dyDescent="0.25">
      <c r="A19" t="s">
        <v>18</v>
      </c>
      <c r="B19" s="29" t="s">
        <v>2</v>
      </c>
      <c r="C19" s="30">
        <v>7.2</v>
      </c>
      <c r="D19" s="30">
        <f>C19/$C$1</f>
        <v>0.74380165289256206</v>
      </c>
      <c r="E19" s="30">
        <v>6.5</v>
      </c>
      <c r="F19" s="30">
        <f>E19/$C$2</f>
        <v>0.24528301886792453</v>
      </c>
      <c r="G19" s="31">
        <f>(0.5*D19)</f>
        <v>0.37190082644628103</v>
      </c>
      <c r="H19" s="31">
        <f>0.5*F19</f>
        <v>0.12264150943396226</v>
      </c>
      <c r="I19" s="31">
        <f>(G19+H19)*10</f>
        <v>4.945423358802433</v>
      </c>
      <c r="J19" s="7"/>
      <c r="K19" s="7"/>
    </row>
    <row r="20" spans="1:11" x14ac:dyDescent="0.25">
      <c r="J20" s="5"/>
      <c r="K20" s="5"/>
    </row>
    <row r="21" spans="1:11" s="28" customFormat="1" x14ac:dyDescent="0.25">
      <c r="A21" s="28" t="s">
        <v>41</v>
      </c>
      <c r="B21" s="29" t="s">
        <v>37</v>
      </c>
      <c r="C21" s="30"/>
      <c r="D21" s="30"/>
      <c r="E21" s="30"/>
      <c r="F21" s="30"/>
      <c r="G21" s="31"/>
      <c r="H21" s="31"/>
      <c r="I21" s="32"/>
      <c r="J21" s="31"/>
      <c r="K21" s="31"/>
    </row>
    <row r="22" spans="1:11" s="28" customFormat="1" x14ac:dyDescent="0.25">
      <c r="A22" s="28" t="s">
        <v>42</v>
      </c>
      <c r="B22" s="29" t="s">
        <v>36</v>
      </c>
      <c r="C22" s="33"/>
      <c r="D22" s="30"/>
      <c r="E22" s="30"/>
      <c r="F22" s="30"/>
      <c r="G22" s="31"/>
      <c r="H22" s="31"/>
      <c r="I22" s="32"/>
    </row>
    <row r="23" spans="1:11" s="28" customFormat="1" x14ac:dyDescent="0.25">
      <c r="B23" s="29"/>
      <c r="C23" s="33"/>
      <c r="D23" s="30"/>
      <c r="E23" s="30"/>
      <c r="F23" s="30"/>
      <c r="G23" s="31"/>
      <c r="H23" s="31"/>
      <c r="I23" s="32"/>
    </row>
    <row r="24" spans="1:11" x14ac:dyDescent="0.25">
      <c r="A24" t="s">
        <v>8</v>
      </c>
      <c r="C24" s="3"/>
      <c r="D24" s="4"/>
      <c r="E24" s="3"/>
      <c r="F24" s="4"/>
      <c r="G24" s="5"/>
      <c r="H24" s="5"/>
      <c r="I24" s="8"/>
    </row>
    <row r="25" spans="1:11" x14ac:dyDescent="0.25">
      <c r="A25" t="s">
        <v>43</v>
      </c>
      <c r="C25" s="3"/>
      <c r="D25" s="4"/>
      <c r="E25" s="3"/>
      <c r="F25" s="4"/>
      <c r="G25" s="5"/>
      <c r="H25" s="5"/>
      <c r="I25" s="8"/>
    </row>
    <row r="26" spans="1:11" x14ac:dyDescent="0.25">
      <c r="C26" s="3"/>
      <c r="D26" s="4"/>
      <c r="E26" s="3"/>
      <c r="F26" s="4"/>
      <c r="G26" s="5"/>
      <c r="H26" s="5"/>
      <c r="I26" s="8"/>
    </row>
    <row r="27" spans="1:11" x14ac:dyDescent="0.25">
      <c r="C27" s="3"/>
      <c r="D27" s="4"/>
      <c r="E27" s="3"/>
      <c r="F27" s="4"/>
      <c r="G27" s="5"/>
      <c r="H27" s="5"/>
      <c r="I27" s="8"/>
    </row>
    <row r="28" spans="1:11" x14ac:dyDescent="0.25">
      <c r="A28" t="s">
        <v>9</v>
      </c>
      <c r="C28" s="3"/>
      <c r="D28" s="4"/>
      <c r="E28" s="3"/>
      <c r="F28" s="4"/>
      <c r="G28" s="5"/>
      <c r="H28" s="5"/>
      <c r="I28" s="8"/>
    </row>
  </sheetData>
  <sortState ref="A5:K18">
    <sortCondition descending="1" ref="I5:I18"/>
  </sortState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Geral</vt:lpstr>
      <vt:lpstr>Final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NTI Marcia</cp:lastModifiedBy>
  <cp:lastPrinted>2014-12-17T19:43:36Z</cp:lastPrinted>
  <dcterms:created xsi:type="dcterms:W3CDTF">2014-07-24T18:39:38Z</dcterms:created>
  <dcterms:modified xsi:type="dcterms:W3CDTF">2015-01-26T14:27:16Z</dcterms:modified>
</cp:coreProperties>
</file>